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5" yWindow="-105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25725"/>
</workbook>
</file>

<file path=xl/calcChain.xml><?xml version="1.0" encoding="utf-8"?>
<calcChain xmlns="http://schemas.openxmlformats.org/spreadsheetml/2006/main">
  <c r="D7" i="2"/>
  <c r="D6"/>
  <c r="D16" i="1"/>
  <c r="D34" i="2" l="1"/>
  <c r="D35"/>
  <c r="D32"/>
  <c r="D45" i="1"/>
  <c r="D8" i="2"/>
  <c r="D36"/>
  <c r="D33"/>
  <c r="D11"/>
  <c r="D2"/>
  <c r="G40"/>
  <c r="G39"/>
  <c r="F39"/>
  <c r="D5"/>
  <c r="D17"/>
  <c r="D15"/>
  <c r="D16"/>
  <c r="D18"/>
  <c r="D19"/>
  <c r="D20"/>
  <c r="D21"/>
  <c r="D22"/>
  <c r="D23"/>
  <c r="D24"/>
  <c r="D25"/>
  <c r="D26"/>
  <c r="D27"/>
  <c r="D28"/>
  <c r="D29"/>
  <c r="D30"/>
  <c r="D31"/>
  <c r="D12"/>
  <c r="D13"/>
  <c r="D14"/>
  <c r="A2" i="3"/>
  <c r="B2" s="1"/>
  <c r="B1" i="1" s="1"/>
  <c r="D1" i="2" s="1"/>
  <c r="D37" l="1"/>
  <c r="D47" i="1"/>
  <c r="D39" i="2" s="1"/>
  <c r="F48" i="1" l="1"/>
  <c r="E47"/>
  <c r="F47"/>
</calcChain>
</file>

<file path=xl/sharedStrings.xml><?xml version="1.0" encoding="utf-8"?>
<sst xmlns="http://schemas.openxmlformats.org/spreadsheetml/2006/main" count="2181" uniqueCount="2150">
  <si>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</si>
  <si>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</si>
  <si>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</si>
  <si>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</si>
  <si>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</si>
  <si>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</si>
  <si>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</si>
  <si>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</si>
  <si>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</si>
  <si>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</si>
  <si>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</si>
  <si>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</si>
  <si>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</si>
  <si>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</si>
  <si>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</si>
  <si>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</si>
  <si>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</si>
  <si>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</si>
  <si>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</si>
  <si>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</si>
  <si>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</si>
  <si>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</si>
  <si>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</si>
  <si>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</si>
  <si>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</si>
  <si>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</si>
  <si>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</si>
  <si>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</si>
  <si>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</si>
  <si>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</si>
  <si>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</si>
  <si>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</si>
  <si>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</si>
  <si>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</si>
  <si>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</si>
  <si>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</si>
  <si>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</si>
  <si>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</si>
  <si>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</si>
  <si>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</si>
  <si>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</si>
  <si>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</si>
  <si>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</si>
  <si>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</si>
  <si>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</si>
  <si>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</si>
  <si>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</si>
  <si>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</si>
  <si>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</si>
  <si>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</si>
  <si>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</si>
  <si>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</si>
  <si>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</si>
  <si>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</si>
  <si>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</si>
  <si>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</si>
  <si>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</si>
  <si>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</si>
  <si>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</si>
  <si>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</si>
  <si>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</si>
  <si>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</si>
  <si>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</si>
  <si>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</si>
  <si>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</si>
  <si>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</si>
  <si>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</si>
  <si>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</si>
  <si>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</si>
  <si>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</si>
  <si>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</si>
  <si>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</si>
  <si>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</si>
  <si>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</si>
  <si>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</si>
  <si>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</si>
  <si>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</si>
  <si>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</si>
  <si>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</si>
  <si>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</si>
  <si>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</si>
  <si>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</si>
  <si>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</si>
  <si>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</si>
  <si>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</si>
  <si>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</si>
  <si>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</si>
  <si>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</si>
  <si>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</si>
  <si>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</si>
  <si>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</si>
  <si>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</si>
  <si>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</si>
  <si>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</si>
  <si>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</si>
  <si>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</si>
  <si>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</si>
  <si>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</si>
  <si>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</si>
  <si>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</si>
  <si>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</si>
  <si>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</si>
  <si>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</si>
  <si>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</si>
  <si>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</si>
  <si>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</si>
  <si>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</si>
  <si>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</si>
  <si>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</si>
  <si>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</si>
  <si>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</si>
  <si>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</si>
  <si>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</si>
  <si>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</si>
  <si>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</si>
  <si>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</si>
  <si>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</si>
  <si>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</si>
  <si>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</si>
  <si>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</si>
  <si>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</si>
  <si>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</si>
  <si>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</si>
  <si>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</si>
  <si>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</si>
  <si>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</si>
  <si>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</si>
  <si>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</si>
  <si>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</si>
  <si>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</si>
  <si>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</si>
  <si>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</si>
  <si>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</si>
  <si>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</si>
  <si>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</si>
  <si>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</si>
  <si>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</si>
  <si>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</si>
  <si>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</si>
  <si>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</si>
  <si>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</si>
  <si>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</si>
  <si>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</si>
  <si>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</si>
  <si>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</si>
  <si>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</si>
  <si>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</si>
  <si>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</si>
  <si>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</si>
  <si>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</si>
  <si>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</si>
  <si>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</si>
  <si>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</si>
  <si>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</si>
  <si>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</si>
  <si>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</si>
  <si>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</si>
  <si>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</si>
  <si>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</si>
  <si>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</si>
  <si>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</si>
  <si>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</si>
  <si>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</si>
  <si>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</si>
  <si>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</si>
  <si>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</si>
  <si>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</si>
  <si>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</si>
  <si>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</si>
  <si>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</si>
  <si>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</si>
  <si>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</si>
  <si>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</si>
  <si>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</si>
  <si>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</si>
  <si>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</si>
  <si>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</si>
  <si>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</si>
  <si>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</si>
  <si>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</si>
  <si>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</si>
  <si>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</si>
  <si>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</si>
  <si>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</si>
  <si>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</si>
  <si>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</si>
  <si>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</si>
  <si>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</si>
  <si>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</si>
  <si>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</si>
  <si>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</si>
  <si>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</si>
  <si>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</si>
  <si>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</si>
  <si>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</si>
  <si>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</si>
  <si>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</si>
  <si>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</si>
  <si>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</si>
  <si>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</si>
  <si>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</si>
  <si>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</si>
  <si>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</si>
  <si>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</si>
  <si>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</si>
  <si>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</si>
  <si>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</si>
  <si>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</si>
  <si>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</si>
  <si>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</si>
  <si>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</si>
  <si>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</si>
  <si>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</si>
  <si>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</si>
  <si>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</si>
  <si>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</si>
  <si>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</si>
  <si>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</si>
  <si>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</si>
  <si>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</si>
  <si>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</si>
  <si>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</si>
  <si>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</si>
  <si>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</si>
  <si>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</si>
  <si>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</si>
  <si>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</si>
  <si>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</si>
  <si>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</si>
  <si>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</si>
  <si>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</si>
  <si>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</si>
  <si>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</si>
  <si>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</si>
  <si>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</si>
  <si>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</si>
  <si>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</si>
  <si>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</si>
  <si>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</si>
  <si>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</si>
  <si>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</si>
  <si>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</si>
  <si>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</si>
  <si>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</si>
  <si>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</si>
  <si>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</si>
  <si>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</si>
  <si>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</si>
  <si>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</si>
  <si>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</si>
  <si>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</si>
  <si>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</si>
  <si>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</si>
  <si>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</si>
  <si>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</si>
  <si>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</si>
  <si>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</si>
  <si>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</si>
  <si>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</si>
  <si>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</si>
  <si>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</si>
  <si>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</si>
  <si>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</si>
  <si>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</si>
  <si>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</si>
  <si>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</si>
  <si>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</si>
  <si>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</si>
  <si>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</si>
  <si>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</si>
  <si>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</si>
  <si>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</si>
  <si>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</si>
  <si>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</si>
  <si>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</si>
  <si>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</si>
  <si>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</si>
  <si>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</si>
  <si>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</si>
  <si>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</si>
  <si>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</si>
  <si>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</si>
  <si>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</si>
  <si>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</si>
  <si>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</si>
  <si>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</si>
  <si>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</si>
  <si>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</si>
  <si>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</si>
  <si>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</si>
  <si>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</si>
  <si>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</si>
  <si>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</si>
  <si>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</si>
  <si>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</si>
  <si>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</si>
  <si>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</si>
  <si>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</si>
  <si>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</si>
  <si>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</si>
  <si>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</si>
  <si>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</si>
  <si>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</si>
  <si>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</si>
  <si>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</si>
  <si>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</si>
  <si>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</si>
  <si>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</si>
  <si>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</si>
  <si>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</si>
  <si>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</si>
  <si>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</si>
  <si>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</si>
  <si>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</si>
  <si>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</si>
  <si>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</si>
  <si>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</si>
  <si>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</si>
  <si>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</si>
  <si>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</si>
  <si>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</si>
  <si>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</si>
  <si>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</si>
  <si>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</si>
  <si>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</si>
  <si>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</si>
  <si>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</si>
  <si>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</si>
  <si>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</si>
  <si>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</si>
  <si>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</si>
  <si>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</si>
  <si>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</si>
  <si>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</si>
  <si>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</si>
  <si>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</si>
  <si>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</si>
  <si>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</si>
  <si>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</si>
  <si>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</si>
  <si>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</si>
  <si>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</si>
  <si>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</si>
  <si>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</si>
  <si>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</si>
  <si>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</si>
  <si>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</si>
  <si>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</si>
  <si>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</si>
  <si>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</si>
  <si>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</si>
  <si>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</si>
  <si>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</si>
  <si>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</si>
  <si>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</si>
  <si>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</si>
  <si>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</si>
  <si>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</si>
  <si>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</si>
  <si>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</si>
  <si>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</si>
  <si>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</si>
  <si>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</si>
  <si>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</si>
  <si>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</si>
  <si>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</si>
  <si>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</si>
  <si>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</si>
  <si>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</si>
  <si>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</si>
  <si>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</si>
  <si>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</si>
  <si>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</si>
  <si>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</si>
  <si>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</si>
  <si>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</si>
  <si>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</si>
  <si>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</si>
  <si>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</si>
  <si>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</si>
  <si>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</si>
  <si>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</si>
  <si>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</si>
  <si>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</si>
  <si>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</si>
  <si>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</si>
  <si>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</si>
  <si>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</si>
  <si>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</si>
  <si>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</si>
  <si>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</si>
  <si>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</si>
  <si>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</si>
  <si>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</si>
  <si>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</si>
  <si>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</si>
  <si>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</si>
  <si>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</si>
  <si>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</si>
  <si>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</si>
  <si>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</si>
  <si>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</si>
  <si>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</si>
  <si>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</si>
  <si>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</si>
  <si>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</si>
  <si>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</si>
  <si>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</si>
  <si>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</si>
  <si>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</si>
  <si>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</si>
  <si>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</si>
  <si>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</si>
  <si>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</si>
  <si>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</si>
  <si>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</si>
  <si>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</si>
  <si>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</si>
  <si>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</si>
  <si>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</si>
  <si>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</si>
  <si>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</si>
  <si>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</si>
  <si>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</si>
  <si>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</si>
  <si>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</si>
  <si>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</si>
  <si>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</si>
  <si>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</si>
  <si>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</si>
  <si>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</si>
  <si>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</si>
  <si>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</si>
  <si>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</si>
  <si>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</si>
  <si>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</si>
  <si>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</si>
  <si>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</si>
  <si>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</si>
  <si>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</si>
  <si>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</si>
  <si>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</si>
  <si>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</si>
  <si>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</si>
  <si>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</si>
  <si>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</si>
  <si>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</si>
  <si>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</si>
  <si>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</si>
  <si>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</si>
  <si>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</si>
  <si>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</si>
  <si>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</si>
  <si>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</si>
  <si>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</si>
  <si>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</si>
  <si>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</si>
  <si>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</si>
  <si>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</si>
  <si>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</si>
  <si>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</si>
  <si>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</si>
  <si>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</si>
  <si>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</si>
  <si>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</si>
  <si>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</si>
  <si>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</si>
  <si>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</si>
  <si>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</si>
  <si>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</si>
  <si>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</si>
  <si>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</si>
  <si>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</si>
  <si>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</si>
  <si>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</si>
  <si>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</si>
  <si>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</si>
  <si>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</si>
  <si>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</si>
  <si>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</si>
  <si>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</si>
  <si>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</si>
  <si>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</si>
  <si>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</si>
  <si>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</si>
  <si>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</si>
  <si>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</si>
  <si>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</si>
  <si>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</si>
  <si>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</si>
  <si>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</si>
  <si>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</si>
  <si>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</si>
  <si>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</si>
  <si>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</si>
  <si>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</si>
  <si>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</si>
  <si>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</si>
  <si>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</si>
  <si>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</si>
  <si>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</si>
  <si>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</si>
  <si>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</si>
  <si>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</si>
  <si>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</si>
  <si>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</si>
  <si>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</si>
  <si>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</si>
  <si>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</si>
  <si>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</si>
  <si>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</si>
  <si>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</si>
  <si>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</si>
  <si>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</si>
  <si>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</si>
  <si>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</si>
  <si>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</si>
  <si>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</si>
  <si>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</si>
  <si>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</si>
  <si>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</si>
  <si>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</si>
  <si>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</si>
  <si>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</si>
  <si>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</si>
  <si>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</si>
  <si>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</si>
  <si>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</si>
  <si>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</si>
  <si>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</si>
  <si>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</si>
  <si>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</si>
  <si>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</si>
  <si>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</si>
  <si>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</si>
  <si>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</si>
  <si>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</si>
  <si>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</si>
  <si>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</si>
  <si>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</si>
  <si>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</si>
  <si>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</si>
  <si>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</si>
  <si>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</si>
  <si>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</si>
  <si>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</si>
  <si>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</si>
  <si>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</si>
  <si>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</si>
  <si>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</si>
  <si>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</si>
  <si>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</si>
  <si>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</si>
  <si>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</si>
  <si>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</si>
  <si>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</si>
  <si>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</si>
  <si>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</si>
  <si>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</si>
  <si>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</si>
  <si>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</si>
  <si>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</si>
  <si>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</si>
  <si>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</si>
  <si>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</si>
  <si>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</si>
  <si>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</si>
  <si>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</si>
  <si>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</si>
  <si>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</si>
  <si>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</si>
  <si>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</si>
  <si>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</si>
  <si>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</si>
  <si>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</si>
  <si>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</si>
  <si>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</si>
  <si>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</si>
  <si>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</si>
  <si>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</si>
  <si>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</si>
  <si>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</si>
  <si>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</si>
  <si>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</si>
  <si>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</si>
  <si>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</si>
  <si>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</si>
  <si>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</si>
  <si>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</si>
  <si>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</si>
  <si>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</si>
  <si>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</si>
  <si>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</si>
  <si>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</si>
  <si>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</si>
  <si>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</si>
  <si>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</si>
  <si>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</si>
  <si>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</si>
  <si>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</si>
  <si>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</si>
  <si>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</si>
  <si>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</si>
  <si>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</si>
  <si>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</si>
  <si>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</si>
  <si>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</si>
  <si>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</si>
  <si>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</si>
  <si>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</si>
  <si>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</si>
  <si>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</si>
  <si>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</si>
  <si>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</si>
  <si>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</si>
  <si>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</si>
  <si>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</si>
  <si>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</si>
  <si>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</si>
  <si>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</si>
  <si>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</si>
  <si>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</si>
  <si>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</si>
  <si>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</si>
  <si>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</si>
  <si>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</si>
  <si>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</si>
  <si>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</si>
  <si>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</si>
  <si>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</si>
  <si>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</si>
  <si>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</si>
  <si>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</si>
  <si>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</si>
  <si>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</si>
  <si>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</si>
  <si>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</si>
  <si>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</si>
  <si>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</si>
  <si>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</si>
  <si>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</si>
  <si>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</si>
  <si>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</si>
  <si>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</si>
  <si>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</si>
  <si>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</si>
  <si>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</si>
  <si>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</si>
  <si>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</si>
  <si>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</si>
  <si>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</si>
  <si>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</si>
  <si>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</si>
  <si>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</si>
  <si>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</si>
  <si>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</si>
  <si>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</si>
  <si>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</si>
  <si>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</si>
  <si>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</si>
  <si>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</si>
  <si>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</si>
  <si>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</si>
  <si>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</si>
  <si>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</si>
  <si>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</si>
  <si>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</si>
  <si>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</si>
  <si>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</si>
  <si>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</si>
  <si>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</si>
  <si>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</si>
  <si>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</si>
  <si>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</si>
  <si>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</si>
  <si>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</si>
  <si>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</si>
  <si>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</si>
  <si>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</si>
  <si>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</si>
  <si>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</si>
  <si>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</si>
  <si>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</si>
  <si>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</si>
  <si>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</si>
  <si>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</si>
  <si>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</si>
  <si>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</si>
  <si>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</si>
  <si>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</si>
  <si>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</si>
  <si>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</si>
  <si>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</si>
  <si>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</si>
  <si>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</si>
  <si>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</si>
  <si>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</si>
  <si>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</si>
  <si>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</si>
  <si>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</si>
  <si>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</si>
  <si>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</si>
  <si>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</si>
  <si>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</si>
  <si>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</si>
  <si>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</si>
  <si>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</si>
  <si>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</si>
  <si>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</si>
  <si>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</si>
  <si>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</si>
  <si>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</si>
  <si>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</si>
  <si>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</si>
  <si>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</si>
  <si>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</si>
  <si>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</si>
  <si>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</si>
  <si>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</si>
  <si>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</si>
  <si>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</si>
  <si>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</si>
  <si>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</si>
  <si>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</si>
  <si>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</si>
  <si>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</si>
  <si>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</si>
  <si>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</si>
  <si>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</si>
  <si>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</si>
  <si>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</si>
  <si>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</si>
  <si>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</si>
  <si>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</si>
  <si>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</si>
  <si>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</si>
  <si>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</si>
  <si>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</si>
  <si>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</si>
  <si>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</si>
  <si>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</si>
  <si>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</si>
  <si>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</si>
  <si>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</si>
  <si>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</si>
  <si>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</si>
  <si>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</si>
  <si>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</si>
  <si>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</si>
  <si>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</si>
  <si>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</si>
  <si>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</si>
  <si>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</si>
  <si>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</si>
  <si>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</si>
  <si>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</si>
  <si>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</si>
  <si>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</si>
  <si>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</si>
  <si>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</si>
  <si>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</si>
  <si>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</si>
  <si>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</si>
  <si>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</si>
  <si>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</si>
  <si>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</si>
  <si>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</si>
  <si>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</si>
  <si>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</si>
  <si>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</si>
  <si>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</si>
  <si>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</si>
  <si>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</si>
  <si>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</si>
  <si>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</si>
  <si>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</si>
  <si>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</si>
  <si>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</si>
  <si>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</si>
  <si>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</si>
  <si>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</si>
  <si>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</si>
  <si>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</si>
  <si>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</si>
  <si>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</si>
  <si>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</si>
  <si>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</si>
  <si>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</si>
  <si>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</si>
  <si>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</si>
  <si>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</si>
  <si>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</si>
  <si>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</si>
  <si>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</si>
  <si>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</si>
  <si>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</si>
  <si>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</si>
  <si>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</si>
  <si>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</si>
  <si>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</si>
  <si>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</si>
  <si>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</si>
  <si>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</si>
  <si>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</si>
  <si>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</si>
  <si>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</si>
  <si>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</si>
  <si>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</si>
  <si>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</si>
  <si>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</si>
  <si>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</si>
  <si>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</si>
  <si>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</si>
  <si>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</si>
  <si>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</si>
  <si>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</si>
  <si>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</si>
  <si>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</si>
  <si>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</si>
  <si>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</si>
  <si>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</si>
  <si>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</si>
  <si>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</si>
  <si>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</si>
  <si>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</si>
  <si>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</si>
  <si>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</si>
  <si>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</si>
  <si>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</si>
  <si>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</si>
  <si>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</si>
  <si>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</si>
  <si>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</si>
  <si>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</si>
  <si>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</si>
  <si>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</si>
  <si>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</si>
  <si>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</si>
  <si>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</si>
  <si>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</si>
  <si>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</si>
  <si>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</si>
  <si>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</si>
  <si>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</si>
  <si>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</si>
  <si>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</si>
  <si>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</si>
  <si>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</si>
  <si>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</si>
  <si>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</si>
  <si>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</si>
  <si>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</si>
  <si>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</si>
  <si>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</si>
  <si>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</si>
  <si>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</si>
  <si>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</si>
  <si>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</si>
  <si>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</si>
  <si>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</si>
  <si>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</si>
  <si>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</si>
  <si>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</si>
  <si>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</si>
  <si>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</si>
  <si>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</si>
  <si>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</si>
  <si>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</si>
  <si>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</si>
  <si>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</si>
  <si>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</si>
  <si>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</si>
  <si>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</si>
  <si>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</si>
  <si>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</si>
  <si>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</si>
  <si>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</si>
  <si>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</si>
  <si>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</si>
  <si>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</si>
  <si>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</si>
  <si>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</si>
  <si>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</si>
  <si>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</si>
  <si>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</si>
  <si>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</si>
  <si>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</si>
  <si>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</si>
  <si>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</si>
  <si>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</si>
  <si>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</si>
  <si>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</si>
  <si>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</si>
  <si>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</si>
  <si>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</si>
  <si>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</si>
  <si>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</si>
  <si>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</si>
  <si>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</si>
  <si>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</si>
  <si>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</si>
  <si>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</si>
  <si>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</si>
  <si>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</si>
  <si>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</si>
  <si>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</si>
  <si>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</si>
  <si>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</si>
  <si>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</si>
  <si>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</si>
  <si>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</si>
  <si>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</si>
  <si>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</si>
  <si>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</si>
  <si>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</si>
  <si>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</si>
  <si>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</si>
  <si>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</si>
  <si>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</si>
  <si>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</si>
  <si>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</si>
  <si>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</si>
  <si>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</si>
  <si>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</si>
  <si>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</si>
  <si>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</si>
  <si>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</si>
  <si>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</si>
  <si>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</si>
  <si>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</si>
  <si>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</si>
  <si>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</si>
  <si>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</si>
  <si>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</si>
  <si>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</si>
  <si>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</si>
  <si>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</si>
  <si>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</si>
  <si>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</si>
  <si>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</si>
  <si>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</si>
  <si>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</si>
  <si>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</si>
  <si>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</si>
  <si>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</si>
  <si>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</si>
  <si>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</si>
  <si>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</si>
  <si>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</si>
  <si>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</si>
  <si>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</si>
  <si>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</si>
  <si>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</si>
  <si>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</si>
  <si>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</si>
  <si>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</si>
  <si>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</si>
  <si>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</si>
  <si>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</si>
  <si>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</si>
  <si>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</si>
  <si>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</si>
  <si>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</si>
  <si>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</si>
  <si>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</si>
  <si>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</si>
  <si>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</si>
  <si>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</si>
  <si>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</si>
  <si>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</si>
  <si>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</si>
  <si>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</si>
  <si>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</si>
  <si>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</si>
  <si>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</si>
  <si>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</si>
  <si>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</si>
  <si>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</si>
  <si>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</si>
  <si>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</si>
  <si>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</si>
  <si>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</si>
  <si>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</si>
  <si>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</si>
  <si>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</si>
  <si>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</si>
  <si>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</si>
  <si>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</si>
  <si>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</si>
  <si>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</si>
  <si>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</si>
  <si>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</si>
  <si>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</si>
  <si>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</si>
  <si>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</si>
  <si>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</si>
  <si>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</si>
  <si>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</si>
  <si>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</si>
  <si>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</si>
  <si>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</si>
  <si>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</si>
  <si>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</si>
  <si>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</si>
  <si>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</si>
  <si>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</si>
  <si>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</si>
  <si>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</si>
  <si>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</si>
  <si>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</si>
  <si>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</si>
  <si>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</si>
  <si>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</si>
  <si>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</si>
  <si>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</si>
  <si>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</si>
  <si>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</si>
  <si>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</si>
  <si>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</si>
  <si>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</si>
  <si>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</si>
  <si>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</si>
  <si>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</si>
  <si>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</si>
  <si>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</si>
  <si>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</si>
  <si>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</si>
  <si>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</si>
  <si>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</si>
  <si>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</si>
  <si>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</si>
  <si>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</si>
  <si>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</si>
  <si>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</si>
  <si>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</si>
  <si>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</si>
  <si>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</si>
  <si>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</si>
  <si>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</si>
  <si>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</si>
  <si>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</si>
  <si>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</si>
  <si>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</si>
  <si>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</si>
  <si>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</si>
  <si>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</si>
  <si>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</si>
  <si>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</si>
  <si>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</si>
  <si>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</si>
  <si>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</si>
  <si>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</si>
  <si>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</si>
  <si>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</si>
  <si>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</si>
  <si>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</si>
  <si>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</si>
  <si>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</si>
  <si>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</si>
  <si>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</si>
  <si>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</si>
  <si>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</si>
  <si>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</si>
  <si>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</si>
  <si>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</si>
  <si>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</si>
  <si>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</si>
  <si>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</si>
  <si>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</si>
  <si>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</si>
  <si>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</si>
  <si>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</si>
  <si>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</si>
  <si>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</si>
  <si>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</si>
  <si>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</si>
  <si>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</si>
  <si>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</si>
  <si>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</si>
  <si>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</si>
  <si>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</si>
  <si>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</si>
  <si>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</si>
  <si>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</si>
  <si>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</si>
  <si>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</si>
  <si>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</si>
  <si>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</si>
  <si>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</si>
  <si>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</si>
  <si>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</si>
  <si>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</si>
  <si>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</si>
  <si>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</si>
  <si>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</si>
  <si>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</si>
  <si>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</si>
  <si>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</si>
  <si>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</si>
  <si>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</si>
  <si>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</si>
  <si>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</si>
  <si>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</si>
  <si>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</si>
  <si>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</si>
  <si>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</si>
  <si>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</si>
  <si>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</si>
  <si>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</si>
  <si>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</si>
  <si>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</si>
  <si>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</si>
  <si>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</si>
  <si>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</si>
  <si>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</si>
  <si>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</si>
  <si>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</si>
  <si>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</si>
  <si>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</si>
  <si>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</si>
  <si>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</si>
  <si>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</si>
  <si>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</si>
  <si>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</si>
  <si>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</si>
  <si>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</si>
  <si>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</si>
  <si>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</si>
  <si>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</si>
  <si>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</si>
  <si>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</si>
  <si>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</si>
  <si>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</si>
  <si>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</si>
  <si>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</si>
  <si>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</si>
  <si>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</si>
  <si>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</si>
  <si>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</si>
  <si>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</si>
  <si>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</si>
  <si>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</si>
  <si>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</si>
  <si>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</si>
  <si>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</si>
  <si>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</si>
  <si>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</si>
  <si>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</si>
  <si>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</si>
  <si>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</si>
  <si>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</si>
  <si>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</si>
  <si>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</si>
  <si>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</si>
  <si>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</si>
  <si>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</si>
  <si>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</si>
  <si>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</si>
  <si>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</si>
  <si>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</si>
  <si>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</si>
  <si>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</si>
  <si>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</si>
  <si>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</si>
  <si>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</si>
  <si>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</si>
  <si>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</si>
  <si>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</si>
  <si>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</si>
  <si>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</si>
  <si>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</si>
  <si>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</si>
  <si>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</si>
  <si>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</si>
  <si>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</si>
  <si>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</si>
  <si>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</si>
  <si>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</si>
  <si>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</si>
  <si>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</si>
  <si>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</si>
  <si>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</si>
  <si>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</si>
  <si>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</si>
  <si>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</si>
  <si>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</si>
  <si>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</si>
  <si>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</si>
  <si>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</si>
  <si>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</si>
  <si>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</si>
  <si>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</si>
  <si>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</si>
  <si>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</si>
  <si>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</si>
  <si>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</si>
  <si>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</si>
  <si>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</si>
  <si>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</si>
  <si>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</si>
  <si>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</si>
  <si>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</si>
  <si>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</si>
  <si>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</si>
  <si>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</si>
  <si>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</si>
  <si>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</si>
  <si>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</si>
  <si>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</si>
  <si>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</si>
  <si>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</si>
  <si>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</si>
  <si>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</si>
  <si>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</si>
  <si>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</si>
  <si>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</si>
  <si>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</si>
  <si>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</si>
  <si>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</si>
  <si>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</si>
  <si>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</si>
  <si>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</si>
  <si>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</si>
  <si>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</si>
  <si>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</si>
  <si>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</si>
  <si>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</si>
  <si>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</si>
  <si>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</si>
  <si>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</si>
  <si>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</si>
  <si>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</si>
  <si>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</si>
  <si>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</si>
  <si>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</si>
  <si>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</si>
  <si>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</si>
  <si>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</si>
  <si>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</si>
  <si>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</si>
  <si>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</si>
  <si>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</si>
  <si>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</si>
  <si>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</si>
  <si>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</si>
  <si>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</si>
  <si>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</si>
  <si>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</si>
  <si>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</si>
  <si>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</si>
  <si>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</si>
  <si>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</si>
  <si>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</si>
  <si>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</si>
  <si>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</si>
  <si>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</si>
  <si>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</si>
  <si>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</si>
  <si>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</si>
  <si>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</si>
  <si>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</si>
  <si>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</si>
  <si>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</si>
  <si>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</si>
  <si>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</si>
  <si>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</si>
  <si>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</si>
  <si>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</si>
  <si>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</si>
  <si>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</si>
  <si>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</si>
  <si>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</si>
  <si>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</si>
  <si>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</si>
  <si>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</si>
  <si>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</si>
  <si>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</si>
  <si>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</si>
  <si>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</si>
  <si>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</si>
  <si>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</si>
  <si>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</si>
  <si>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</si>
  <si>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</si>
  <si>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</si>
  <si>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</si>
  <si>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</si>
  <si>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</si>
  <si>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</si>
  <si>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</si>
  <si>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</si>
  <si>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</si>
  <si>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</si>
  <si>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</si>
  <si>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</si>
  <si>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</si>
  <si>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</si>
  <si>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</si>
  <si>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</si>
  <si>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</si>
  <si>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</si>
  <si>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</si>
  <si>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</si>
  <si>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</si>
  <si>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</si>
  <si>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</si>
  <si>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</si>
  <si>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</si>
  <si>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</si>
  <si>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</si>
  <si>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</si>
  <si>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</si>
  <si>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</si>
  <si>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</si>
  <si>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</si>
  <si>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</si>
  <si>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</si>
  <si>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</si>
  <si>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</si>
  <si>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</si>
  <si>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</si>
  <si>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</si>
  <si>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</si>
  <si>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</si>
  <si>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</si>
  <si>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</si>
  <si>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</si>
  <si>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</si>
  <si>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</si>
  <si>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</si>
  <si>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</si>
  <si>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</si>
  <si>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</si>
  <si>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</si>
  <si>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</si>
  <si>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</si>
  <si>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</si>
  <si>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</si>
  <si>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</si>
  <si>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</si>
  <si>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</si>
  <si>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</si>
  <si>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</si>
  <si>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</si>
  <si>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</si>
  <si>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</si>
  <si>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</si>
  <si>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</si>
  <si>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</si>
  <si>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</si>
  <si>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</si>
  <si>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</si>
  <si>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</si>
  <si>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</si>
  <si>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</si>
  <si>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</si>
  <si>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</si>
  <si>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</si>
  <si>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</si>
  <si>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</si>
  <si>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</si>
  <si>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</si>
  <si>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</si>
  <si>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</si>
  <si>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</si>
  <si>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</si>
  <si>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</si>
  <si>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</si>
  <si>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</si>
  <si>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</si>
  <si>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</si>
  <si>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</si>
  <si>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</si>
  <si>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</si>
  <si>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</si>
  <si>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</si>
  <si>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</si>
  <si>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</si>
  <si>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</si>
  <si>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</si>
  <si>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</si>
  <si>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</si>
  <si>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</si>
  <si>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</si>
  <si>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</si>
  <si>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</si>
  <si>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</si>
  <si>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</si>
  <si>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</si>
  <si>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</si>
  <si>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</si>
  <si>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</si>
  <si>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</si>
  <si>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</si>
  <si>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</si>
  <si>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</si>
  <si>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</si>
  <si>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</si>
  <si>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</si>
  <si>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</si>
  <si>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</si>
  <si>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</si>
  <si>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</si>
  <si>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</si>
  <si>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</si>
  <si>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</si>
  <si>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</si>
  <si>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</si>
  <si>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</si>
  <si>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</si>
  <si>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</si>
  <si>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</si>
  <si>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</si>
  <si>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</si>
  <si>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</si>
  <si>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</si>
  <si>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</si>
  <si>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</si>
  <si>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</si>
  <si>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</si>
  <si>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</si>
  <si>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</si>
  <si>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</si>
  <si>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</si>
  <si>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</si>
  <si>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</si>
  <si>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</si>
  <si>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</si>
  <si>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</si>
  <si>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</si>
  <si>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</si>
  <si>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</si>
  <si>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</si>
  <si>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</si>
  <si>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</si>
  <si>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</si>
  <si>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</si>
  <si>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</si>
  <si>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</si>
  <si>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</si>
  <si>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</si>
  <si>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</si>
  <si>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</si>
  <si>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</si>
  <si>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</si>
  <si>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</si>
  <si>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</si>
  <si>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</si>
  <si>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</si>
  <si>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</si>
  <si>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</si>
  <si>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</si>
  <si>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</si>
  <si>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</si>
  <si>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</si>
  <si>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</si>
  <si>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</si>
  <si>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</si>
  <si>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</si>
  <si>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</si>
  <si>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</si>
  <si>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</si>
  <si>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</si>
  <si>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</si>
  <si>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</si>
  <si>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</si>
  <si>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</si>
  <si>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</si>
  <si>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</si>
  <si>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</si>
  <si>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</si>
  <si>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</si>
  <si>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</si>
  <si>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</si>
  <si>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</si>
  <si>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</si>
  <si>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</si>
  <si>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</si>
  <si>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</si>
  <si>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</si>
  <si>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</si>
  <si>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</si>
  <si>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</si>
  <si>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</si>
  <si>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</si>
  <si>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</si>
  <si>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</si>
  <si>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</si>
  <si>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</si>
  <si>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</si>
  <si>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</si>
  <si>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</si>
  <si>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</si>
  <si>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</si>
  <si>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</si>
  <si>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</si>
  <si>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</si>
  <si>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</si>
  <si>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</si>
  <si>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</si>
  <si>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</si>
  <si>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</si>
  <si>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</si>
  <si>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</si>
  <si>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</si>
  <si>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</si>
  <si>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</si>
  <si>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</si>
  <si>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</si>
  <si>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</si>
  <si>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</si>
  <si>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</si>
  <si>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</si>
  <si>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</si>
  <si>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</si>
  <si>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</si>
  <si>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</si>
  <si>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</si>
  <si>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</si>
  <si>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</si>
  <si>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</si>
  <si>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</si>
  <si>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</si>
  <si>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</si>
  <si>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</si>
  <si>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</si>
  <si>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</si>
  <si>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</si>
  <si>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</si>
  <si>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</si>
  <si>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</si>
  <si>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</si>
  <si>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</si>
  <si>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</si>
  <si>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</si>
  <si>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</si>
  <si>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</si>
  <si>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</si>
  <si>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</si>
  <si>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</si>
  <si>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</si>
  <si>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</si>
  <si>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</si>
  <si>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</si>
  <si>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</si>
  <si>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</si>
  <si>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</si>
  <si>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</si>
  <si>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</si>
  <si>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</si>
  <si>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</si>
  <si>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</si>
  <si>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</si>
  <si>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</si>
  <si>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</si>
  <si>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</si>
  <si>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</si>
  <si>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</si>
  <si>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</si>
  <si>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</si>
  <si>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</si>
  <si>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</si>
  <si>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</si>
  <si>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</si>
  <si>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</si>
  <si>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</si>
  <si>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</si>
  <si>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</si>
  <si>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</si>
  <si>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</si>
  <si>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</si>
  <si>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</si>
  <si>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</si>
  <si>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</si>
  <si>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</si>
  <si>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</si>
  <si>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</si>
  <si>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</si>
  <si>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</si>
  <si>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</si>
  <si>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</si>
  <si>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</si>
  <si>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</si>
  <si>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</si>
  <si>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</si>
  <si>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</si>
  <si>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</si>
  <si>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</si>
  <si>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</si>
  <si>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</si>
  <si>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</si>
  <si>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</si>
  <si>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</si>
  <si>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</si>
  <si>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</si>
  <si>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</si>
  <si>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</si>
  <si>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</si>
  <si>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</si>
  <si>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</si>
  <si>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</si>
  <si>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</si>
  <si>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</si>
  <si>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</si>
  <si>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</si>
  <si>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</si>
  <si>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</si>
  <si>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</si>
  <si>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</si>
  <si>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</si>
  <si>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</si>
  <si>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</si>
  <si>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</si>
  <si>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</si>
  <si>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</si>
  <si>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</si>
  <si>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</si>
  <si>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</si>
  <si>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</si>
  <si>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</si>
  <si>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</si>
  <si>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</si>
  <si>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</si>
  <si>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</si>
  <si>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</si>
  <si>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</si>
  <si>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</si>
  <si>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</si>
  <si>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</si>
  <si>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</si>
  <si>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</si>
  <si>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</si>
  <si>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</si>
  <si>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</si>
  <si>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</si>
  <si>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</si>
  <si>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</si>
  <si>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</si>
  <si>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</si>
  <si>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</si>
  <si>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</si>
  <si>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</si>
  <si>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</si>
  <si>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</si>
  <si>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</si>
  <si>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</si>
  <si>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</si>
  <si>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</si>
  <si>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</si>
  <si>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</si>
  <si>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</si>
  <si>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</si>
  <si>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</si>
  <si>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</si>
  <si>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</si>
  <si>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</si>
  <si>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</si>
  <si>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</si>
  <si>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</si>
  <si>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</si>
  <si>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</si>
  <si>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</si>
  <si>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</si>
  <si>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</si>
  <si>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</si>
  <si>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</si>
  <si>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</si>
  <si>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</si>
  <si>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</si>
  <si>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</si>
  <si>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</si>
  <si>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</si>
  <si>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</si>
  <si>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</si>
  <si>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</si>
  <si>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</si>
  <si>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</si>
  <si>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</si>
  <si>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</si>
  <si>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</si>
  <si>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</si>
  <si>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</si>
  <si>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</si>
  <si>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</si>
  <si>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</si>
  <si>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</si>
  <si>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</si>
  <si>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</si>
  <si>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</si>
  <si>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</si>
  <si>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</si>
  <si>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</si>
  <si>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</si>
  <si>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</si>
  <si>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</si>
  <si>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</si>
  <si>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</si>
  <si>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</si>
  <si>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</si>
  <si>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</si>
  <si>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</si>
  <si>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</si>
  <si>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</si>
  <si>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</si>
  <si>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</si>
  <si>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</si>
  <si>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</si>
  <si>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</si>
  <si>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</si>
  <si>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</si>
  <si>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</si>
  <si>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</si>
  <si>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</si>
  <si>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</si>
  <si>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</si>
  <si>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</si>
  <si>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</si>
  <si>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</si>
  <si>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</si>
  <si>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</si>
  <si>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</si>
  <si>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</si>
  <si>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</si>
  <si>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</si>
  <si>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</si>
  <si>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</si>
  <si>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</si>
  <si>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</si>
  <si>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</si>
  <si>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</si>
  <si>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</si>
  <si>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</si>
  <si>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</si>
  <si>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</si>
  <si>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</si>
  <si>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</si>
  <si>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</si>
  <si>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</si>
  <si>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</si>
  <si>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</si>
  <si>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</si>
  <si>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</si>
  <si>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</si>
  <si>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</si>
  <si>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</si>
  <si>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</si>
  <si>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</si>
  <si>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</si>
  <si>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</si>
  <si>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</si>
  <si>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</si>
  <si>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</si>
  <si>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</si>
  <si>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</si>
  <si>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</si>
  <si>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</si>
  <si>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</si>
  <si>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</si>
  <si>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</si>
  <si>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</si>
  <si>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</si>
  <si>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</si>
  <si>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</si>
  <si>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</si>
  <si>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</si>
  <si>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</si>
  <si>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</si>
  <si>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</si>
  <si>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</si>
  <si>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</si>
  <si>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</si>
  <si>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</si>
  <si>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</si>
  <si>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</si>
  <si>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</si>
  <si>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</si>
  <si>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</si>
  <si>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</si>
  <si>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</si>
  <si>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</si>
  <si>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</si>
  <si>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</si>
  <si>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</si>
  <si>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</si>
  <si>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</si>
  <si>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</si>
  <si>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</si>
  <si>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</si>
  <si>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</si>
  <si>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</si>
  <si>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</si>
  <si>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</si>
  <si>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</si>
  <si>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</si>
  <si>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</si>
  <si>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</si>
  <si>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</si>
  <si>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</si>
  <si>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</si>
  <si>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</si>
  <si>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</si>
  <si>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</si>
  <si>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</si>
  <si>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</si>
  <si>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</si>
  <si>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</si>
  <si>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</si>
  <si>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</si>
  <si>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</si>
  <si>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</si>
  <si>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</si>
  <si>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</si>
  <si>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</si>
  <si>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</si>
  <si>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</si>
  <si>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</si>
  <si>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</si>
  <si>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</si>
  <si>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</si>
  <si>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</si>
  <si>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</si>
  <si>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</si>
  <si>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</si>
  <si>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</si>
  <si>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</si>
  <si>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</si>
  <si>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</si>
  <si>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</si>
  <si>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</si>
  <si>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</si>
  <si>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</si>
  <si>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</si>
  <si>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</si>
  <si>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</si>
  <si>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</si>
  <si>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</si>
  <si>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</si>
  <si>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</si>
  <si>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</si>
  <si>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</si>
  <si>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</si>
  <si>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</si>
  <si>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</si>
  <si>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</si>
  <si>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</si>
  <si>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</si>
  <si>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</si>
  <si>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</si>
  <si>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</si>
  <si>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</si>
  <si>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</si>
  <si>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</si>
  <si>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</si>
  <si>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</si>
  <si>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</si>
  <si>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</si>
  <si>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</si>
  <si>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</si>
  <si>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</si>
  <si>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</si>
  <si>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</si>
  <si>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</si>
  <si>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</si>
  <si>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</si>
  <si>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</si>
  <si>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</si>
  <si>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</si>
  <si>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</si>
  <si>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</si>
  <si>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</si>
  <si>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</si>
  <si>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</si>
  <si>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</si>
  <si>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</si>
  <si>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</si>
  <si>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</si>
  <si>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</si>
  <si>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</si>
  <si>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</si>
  <si>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</si>
  <si>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</si>
  <si>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</si>
  <si>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</si>
  <si>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</si>
  <si>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</si>
  <si>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</si>
  <si>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</si>
  <si>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</si>
  <si>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</si>
  <si>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</si>
  <si>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</si>
  <si>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</si>
  <si>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</si>
  <si>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</si>
  <si>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</si>
  <si>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</si>
  <si>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</si>
  <si>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</si>
  <si>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</si>
  <si>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</si>
  <si>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</si>
  <si>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</si>
  <si>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</si>
  <si>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</si>
  <si>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</si>
  <si>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</si>
  <si>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</si>
  <si>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</si>
  <si>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</si>
  <si>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</si>
  <si>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</si>
  <si>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</si>
  <si>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</si>
  <si>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</si>
  <si>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</si>
  <si>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</si>
  <si>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</si>
  <si>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</si>
  <si>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</si>
  <si>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</si>
  <si>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</si>
  <si>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</si>
  <si>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</si>
  <si>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</si>
  <si>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</si>
  <si>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</si>
  <si>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</si>
  <si>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</si>
  <si>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</si>
  <si>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</si>
  <si>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</si>
  <si>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</si>
  <si>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</si>
  <si>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</si>
  <si>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</si>
  <si>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</si>
  <si>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</si>
  <si>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</si>
  <si>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</si>
  <si>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</si>
  <si>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</si>
  <si>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</si>
  <si>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</si>
  <si>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</si>
  <si>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</si>
  <si>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</si>
  <si>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</si>
  <si>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</si>
  <si>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</si>
  <si>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</si>
  <si>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</si>
  <si>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</si>
  <si>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</si>
  <si>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</si>
  <si>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</si>
  <si>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</si>
  <si>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</si>
  <si>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</si>
  <si>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</si>
  <si>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</si>
  <si>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</si>
  <si>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</si>
  <si>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</si>
  <si>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</si>
  <si>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</si>
  <si>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</si>
  <si>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</si>
  <si>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</si>
  <si>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</si>
  <si>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</si>
  <si>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</si>
  <si>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</si>
  <si>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</si>
  <si>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</si>
  <si>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</si>
  <si>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</si>
  <si>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</si>
  <si>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</si>
  <si>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</si>
  <si>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</si>
  <si>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</si>
  <si>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</si>
  <si>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</si>
  <si>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</si>
  <si>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</si>
  <si>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</si>
  <si>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</si>
  <si>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</si>
  <si>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</si>
  <si>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</si>
  <si>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</si>
  <si>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</si>
  <si>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</si>
  <si>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</si>
  <si>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</si>
  <si>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</si>
  <si>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</si>
  <si>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</si>
  <si>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</si>
  <si>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</si>
  <si>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</si>
  <si>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</si>
  <si>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</si>
  <si>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</si>
  <si>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</si>
  <si>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</si>
  <si>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</si>
  <si>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</si>
  <si>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</si>
  <si>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</si>
  <si>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</si>
  <si>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</si>
  <si>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</si>
  <si>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</si>
  <si>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</si>
  <si>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</si>
  <si>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</si>
  <si>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</si>
  <si>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</si>
  <si>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</si>
  <si>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</si>
  <si>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</si>
  <si>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</si>
  <si>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</si>
  <si>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</si>
  <si>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</si>
  <si>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</si>
  <si>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</si>
  <si>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</si>
  <si>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</si>
  <si>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</si>
  <si>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</si>
  <si>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</si>
  <si>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</si>
  <si>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</si>
  <si>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</si>
  <si>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</si>
  <si>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</si>
  <si>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</si>
  <si>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</si>
  <si>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</si>
  <si>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</si>
  <si>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</si>
  <si>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</si>
  <si>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</si>
  <si>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</si>
  <si>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</si>
  <si>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</si>
  <si>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</si>
  <si>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</si>
  <si>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</si>
  <si>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</si>
  <si>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</si>
  <si>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</si>
  <si>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</si>
  <si>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</si>
  <si>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</si>
  <si>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</si>
  <si>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</si>
  <si>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</si>
  <si>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</si>
  <si>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</si>
  <si>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</si>
  <si>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</si>
  <si>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</si>
  <si>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</si>
  <si>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</si>
  <si>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</si>
  <si>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</si>
  <si>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</si>
  <si>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</si>
  <si>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</si>
  <si>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</si>
  <si>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</si>
  <si>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</si>
  <si>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</si>
  <si>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</si>
  <si>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</si>
  <si>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</si>
  <si>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</si>
  <si>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</si>
  <si>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</si>
  <si>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</si>
  <si>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</si>
  <si>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</si>
  <si>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</si>
  <si>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</si>
  <si>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</si>
  <si>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</si>
  <si>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</si>
  <si>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</si>
  <si>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</si>
  <si>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</si>
  <si>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</si>
  <si>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</si>
  <si>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</si>
  <si>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</si>
  <si>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</si>
  <si>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</si>
  <si>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</si>
  <si>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</si>
  <si>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</si>
  <si>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</si>
  <si>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</si>
  <si>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</si>
  <si>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</si>
  <si>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</si>
  <si>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</si>
  <si>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</si>
  <si>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</si>
  <si>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</si>
  <si>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</si>
  <si>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</si>
  <si>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</si>
  <si>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</si>
  <si>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</si>
  <si>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</si>
  <si>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</si>
  <si>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</si>
  <si>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</si>
  <si>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</si>
  <si>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</si>
  <si>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</si>
  <si>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</si>
  <si>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</si>
  <si>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</si>
  <si>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</si>
  <si>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</si>
  <si>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</si>
  <si>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</si>
  <si>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</si>
  <si>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</si>
  <si>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</si>
  <si>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</si>
  <si>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</si>
  <si>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</si>
  <si>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</si>
  <si>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</si>
  <si>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</si>
  <si>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</si>
  <si>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Revised 5/23/12</t>
  </si>
  <si>
    <t>The following template may be used to post the district's 2012-13 Adopted Budget</t>
  </si>
  <si>
    <t>nbrown@esc12.net</t>
  </si>
  <si>
    <t>254-297-1112</t>
  </si>
  <si>
    <t>2012 - 13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</si>
  <si>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</si>
  <si>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</si>
  <si>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</si>
  <si>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Federal Program Revenues</t>
  </si>
  <si>
    <t>202-903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</si>
</sst>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166" fontId="3" fillId="4" borderId="0" xfId="0" applyNumberFormat="1" applyFont="1" applyFill="1" applyBorder="1" applyAlignment="1" applyProtection="1">
      <alignment horizontal="center"/>
      <protection locked="0"/>
    </xf>
    <xf numFmtId="0" fontId="15" fillId="5" borderId="11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Alignment="1" applyProtection="1">
      <alignment horizontal="left"/>
    </xf>
    <xf numFmtId="164" fontId="15" fillId="5" borderId="12" xfId="0" applyNumberFormat="1" applyFont="1" applyFill="1" applyBorder="1" applyAlignment="1"/>
    <xf numFmtId="0" fontId="15" fillId="5" borderId="13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25" sqref="F25:G25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2140</v>
      </c>
    </row>
    <row r="2" spans="1:13">
      <c r="A2" s="27"/>
    </row>
    <row r="3" spans="1:13" s="41" customFormat="1" ht="18" customHeight="1">
      <c r="A3" s="83" t="s">
        <v>2141</v>
      </c>
    </row>
    <row r="4" spans="1:13" s="41" customFormat="1" ht="15.75">
      <c r="A4" s="83" t="s">
        <v>118</v>
      </c>
    </row>
    <row r="6" spans="1:13" ht="15.75">
      <c r="A6" s="83" t="s">
        <v>74</v>
      </c>
    </row>
    <row r="7" spans="1:13" s="41" customFormat="1" ht="15.75">
      <c r="A7" s="83" t="s">
        <v>75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73</v>
      </c>
    </row>
    <row r="10" spans="1:13" s="41" customFormat="1" ht="15.75">
      <c r="A10" s="83" t="s">
        <v>76</v>
      </c>
    </row>
    <row r="11" spans="1:13" s="41" customFormat="1" ht="15.75">
      <c r="A11" s="83"/>
    </row>
    <row r="12" spans="1:13">
      <c r="A12" s="142" t="s">
        <v>2146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3">
      <c r="A13" s="142" t="s">
        <v>2147</v>
      </c>
      <c r="B13" s="143"/>
      <c r="C13" s="143"/>
      <c r="D13" s="143"/>
      <c r="E13" s="143"/>
      <c r="F13" s="143"/>
      <c r="G13" s="142"/>
      <c r="H13" s="143"/>
      <c r="I13" s="143"/>
      <c r="J13" s="143"/>
      <c r="K13" s="143"/>
      <c r="L13" s="143"/>
      <c r="M13" s="143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2145</v>
      </c>
    </row>
    <row r="26" spans="1:1">
      <c r="A26" s="9" t="s">
        <v>1288</v>
      </c>
    </row>
    <row r="27" spans="1:1">
      <c r="A27" s="10" t="s">
        <v>2142</v>
      </c>
    </row>
    <row r="28" spans="1:1">
      <c r="A28" s="9" t="s">
        <v>2143</v>
      </c>
    </row>
    <row r="30" spans="1:1" s="41" customFormat="1" ht="15.7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B4" sqref="B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34" t="str">
        <f>Sheet3!B2</f>
        <v>HEMPHILL ISD</v>
      </c>
      <c r="C1" s="96"/>
    </row>
    <row r="2" spans="1:14">
      <c r="A2" s="28" t="s">
        <v>1291</v>
      </c>
      <c r="B2" s="135" t="s">
        <v>2149</v>
      </c>
      <c r="C2" s="133" t="s">
        <v>1286</v>
      </c>
    </row>
    <row r="3" spans="1:14">
      <c r="A3" s="13" t="s">
        <v>260</v>
      </c>
      <c r="B3" s="136">
        <v>41144</v>
      </c>
      <c r="C3" s="133" t="s">
        <v>72</v>
      </c>
    </row>
    <row r="4" spans="1:14">
      <c r="B4" s="14"/>
    </row>
    <row r="5" spans="1:14" s="79" customFormat="1" ht="18.7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2144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1260</v>
      </c>
      <c r="B12" s="22" t="s">
        <v>88</v>
      </c>
      <c r="C12" s="74"/>
      <c r="D12" s="20" t="s">
        <v>88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89</v>
      </c>
      <c r="C13" s="74"/>
      <c r="D13" s="139">
        <v>4423999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91</v>
      </c>
      <c r="C14" s="89"/>
      <c r="D14" s="140">
        <v>3529825</v>
      </c>
      <c r="E14" s="74"/>
      <c r="F14" s="141" t="s">
        <v>61</v>
      </c>
      <c r="G14" s="141"/>
      <c r="H14" s="141"/>
      <c r="I14" s="141"/>
      <c r="J14" s="141"/>
      <c r="K14" s="75"/>
      <c r="L14" s="75"/>
      <c r="M14" s="75"/>
      <c r="N14" s="75"/>
    </row>
    <row r="15" spans="1:14" s="76" customFormat="1" ht="16.5" thickTop="1">
      <c r="A15" s="87">
        <v>5900</v>
      </c>
      <c r="B15" s="34" t="s">
        <v>2148</v>
      </c>
      <c r="C15" s="74"/>
      <c r="D15" s="144">
        <v>350000</v>
      </c>
      <c r="E15" s="74"/>
      <c r="F15" s="141"/>
      <c r="G15" s="141"/>
      <c r="H15" s="141"/>
      <c r="I15" s="141"/>
      <c r="J15" s="141"/>
      <c r="K15" s="75"/>
      <c r="L15" s="75"/>
      <c r="M15" s="75"/>
      <c r="N15" s="75"/>
    </row>
    <row r="16" spans="1:14" s="76" customFormat="1" ht="15.75">
      <c r="A16" s="82"/>
      <c r="B16" s="34" t="s">
        <v>92</v>
      </c>
      <c r="C16" s="74"/>
      <c r="D16" s="90">
        <f>SUM(D13:D15)</f>
        <v>8303824</v>
      </c>
      <c r="E16" s="74"/>
      <c r="F16" s="141" t="s">
        <v>60</v>
      </c>
      <c r="G16" s="141"/>
      <c r="H16" s="141"/>
      <c r="I16" s="141"/>
      <c r="J16" s="141"/>
      <c r="K16" s="75"/>
      <c r="L16" s="75"/>
      <c r="M16" s="75"/>
      <c r="N16" s="75"/>
    </row>
    <row r="17" spans="1:16" ht="15.75">
      <c r="A17" s="16"/>
      <c r="B17" s="15"/>
      <c r="D17" s="17" t="s">
        <v>2144</v>
      </c>
      <c r="E17" s="15"/>
      <c r="F17" s="18"/>
      <c r="G17" s="18"/>
      <c r="H17" s="18"/>
      <c r="I17" s="19"/>
      <c r="J17" s="19"/>
      <c r="K17" s="19"/>
      <c r="L17" s="19"/>
      <c r="M17" s="19"/>
      <c r="N17" s="19"/>
    </row>
    <row r="18" spans="1:16" ht="15">
      <c r="A18" s="21" t="s">
        <v>1260</v>
      </c>
      <c r="B18" s="22" t="s">
        <v>1261</v>
      </c>
      <c r="C18" s="15"/>
      <c r="D18" s="20" t="s">
        <v>1259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 ht="12.6" customHeight="1">
      <c r="A19" s="23">
        <v>11</v>
      </c>
      <c r="B19" s="24" t="s">
        <v>1262</v>
      </c>
      <c r="C19" s="15"/>
      <c r="D19" s="68">
        <v>4295712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12</v>
      </c>
      <c r="B20" s="24" t="s">
        <v>1263</v>
      </c>
      <c r="C20" s="15"/>
      <c r="D20" s="68">
        <v>127367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13</v>
      </c>
      <c r="B21" s="24" t="s">
        <v>1264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21</v>
      </c>
      <c r="B22" s="24" t="s">
        <v>1265</v>
      </c>
      <c r="C22" s="15"/>
      <c r="D22" s="68">
        <v>0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23</v>
      </c>
      <c r="B23" s="24" t="s">
        <v>1266</v>
      </c>
      <c r="C23" s="15"/>
      <c r="D23" s="68">
        <v>439881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31</v>
      </c>
      <c r="B24" s="24" t="s">
        <v>1267</v>
      </c>
      <c r="C24" s="15"/>
      <c r="D24" s="68">
        <v>154384</v>
      </c>
      <c r="E24" s="15"/>
      <c r="F24" s="18"/>
      <c r="G24" s="18"/>
      <c r="H24" s="18"/>
      <c r="I24" s="18"/>
      <c r="J24" s="18"/>
      <c r="K24" s="18"/>
      <c r="L24" s="19"/>
      <c r="M24" s="19"/>
      <c r="N24" s="19"/>
    </row>
    <row r="25" spans="1:16">
      <c r="A25" s="23">
        <v>32</v>
      </c>
      <c r="B25" s="24" t="s">
        <v>1268</v>
      </c>
      <c r="C25" s="15"/>
      <c r="D25" s="68">
        <v>0</v>
      </c>
      <c r="E25" s="15"/>
      <c r="F25" s="19"/>
      <c r="G25" s="19"/>
      <c r="H25" s="19"/>
      <c r="I25" s="19"/>
      <c r="J25" s="19"/>
      <c r="K25" s="19"/>
      <c r="L25" s="19"/>
      <c r="M25" s="19"/>
      <c r="N25" s="19"/>
    </row>
    <row r="26" spans="1:16">
      <c r="A26" s="23">
        <v>33</v>
      </c>
      <c r="B26" s="24" t="s">
        <v>1269</v>
      </c>
      <c r="C26" s="15"/>
      <c r="D26" s="68">
        <v>52664</v>
      </c>
      <c r="E26" s="15"/>
      <c r="F26" s="18"/>
      <c r="G26" s="18"/>
      <c r="H26" s="18"/>
      <c r="I26" s="18"/>
      <c r="J26" s="18"/>
      <c r="K26" s="18"/>
      <c r="L26" s="19"/>
      <c r="M26" s="19"/>
      <c r="N26" s="19"/>
    </row>
    <row r="27" spans="1:16">
      <c r="A27" s="23">
        <v>34</v>
      </c>
      <c r="B27" s="24" t="s">
        <v>1270</v>
      </c>
      <c r="C27" s="15"/>
      <c r="D27" s="68">
        <v>505979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23">
        <v>35</v>
      </c>
      <c r="B28" s="24" t="s">
        <v>1271</v>
      </c>
      <c r="C28" s="15"/>
      <c r="D28" s="68">
        <v>528662</v>
      </c>
      <c r="E28" s="15"/>
      <c r="F28" s="36"/>
      <c r="G28" s="35"/>
      <c r="H28" s="35"/>
      <c r="I28" s="35"/>
      <c r="J28" s="35"/>
      <c r="K28" s="35"/>
      <c r="L28" s="35"/>
      <c r="M28" s="35"/>
      <c r="N28" s="35"/>
      <c r="O28" s="34"/>
      <c r="P28" s="31"/>
    </row>
    <row r="29" spans="1:16">
      <c r="A29" s="23">
        <v>36</v>
      </c>
      <c r="B29" s="24" t="s">
        <v>1272</v>
      </c>
      <c r="C29" s="15"/>
      <c r="D29" s="68">
        <v>406954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41</v>
      </c>
      <c r="B30" s="24" t="s">
        <v>1273</v>
      </c>
      <c r="C30" s="15"/>
      <c r="D30" s="68">
        <v>441433</v>
      </c>
      <c r="E30" s="15"/>
      <c r="F30" s="35"/>
      <c r="G30" s="34"/>
      <c r="H30" s="34"/>
      <c r="I30" s="34"/>
      <c r="J30" s="34"/>
      <c r="K30" s="34"/>
      <c r="L30" s="34"/>
      <c r="M30" s="34"/>
      <c r="N30" s="34"/>
      <c r="O30" s="34"/>
      <c r="P30" s="31"/>
    </row>
    <row r="31" spans="1:16">
      <c r="A31" s="23">
        <v>51</v>
      </c>
      <c r="B31" s="24" t="s">
        <v>1274</v>
      </c>
      <c r="C31" s="15"/>
      <c r="D31" s="68">
        <v>1126143</v>
      </c>
      <c r="E31" s="15"/>
      <c r="F31" s="35"/>
      <c r="G31" s="34"/>
      <c r="H31" s="34"/>
      <c r="I31" s="34"/>
      <c r="J31" s="33"/>
      <c r="K31" s="34"/>
      <c r="L31" s="34"/>
      <c r="M31" s="34"/>
      <c r="N31" s="34"/>
      <c r="O31" s="34"/>
    </row>
    <row r="32" spans="1:16">
      <c r="A32" s="23">
        <v>52</v>
      </c>
      <c r="B32" s="24" t="s">
        <v>1275</v>
      </c>
      <c r="C32" s="15"/>
      <c r="D32" s="68">
        <v>0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53</v>
      </c>
      <c r="B33" s="24" t="s">
        <v>1276</v>
      </c>
      <c r="C33" s="15"/>
      <c r="D33" s="68">
        <v>13200</v>
      </c>
      <c r="E33" s="15"/>
      <c r="F33" s="33"/>
      <c r="G33" s="34"/>
      <c r="H33" s="34"/>
      <c r="I33" s="34"/>
      <c r="J33" s="34"/>
      <c r="K33" s="34"/>
      <c r="L33" s="34"/>
      <c r="M33" s="34"/>
      <c r="N33" s="34"/>
      <c r="O33" s="34"/>
    </row>
    <row r="34" spans="1:16">
      <c r="A34" s="23">
        <v>61</v>
      </c>
      <c r="B34" s="24" t="s">
        <v>1277</v>
      </c>
      <c r="C34" s="15"/>
      <c r="D34" s="68">
        <v>0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</row>
    <row r="35" spans="1:16">
      <c r="A35" s="23">
        <v>71</v>
      </c>
      <c r="B35" s="24" t="s">
        <v>261</v>
      </c>
      <c r="C35" s="15"/>
      <c r="D35" s="68">
        <v>0</v>
      </c>
      <c r="E35" s="15"/>
      <c r="F35" s="30"/>
      <c r="G35" s="30"/>
      <c r="H35" s="30"/>
      <c r="I35" s="14"/>
      <c r="J35" s="30"/>
      <c r="K35" s="30"/>
      <c r="L35" s="30"/>
      <c r="M35" s="30"/>
      <c r="N35" s="30"/>
      <c r="O35" s="30"/>
    </row>
    <row r="36" spans="1:16">
      <c r="A36" s="23">
        <v>81</v>
      </c>
      <c r="B36" s="24" t="s">
        <v>1278</v>
      </c>
      <c r="C36" s="15"/>
      <c r="D36" s="68">
        <v>0</v>
      </c>
      <c r="E36" s="15"/>
    </row>
    <row r="37" spans="1:16">
      <c r="A37" s="23">
        <v>91</v>
      </c>
      <c r="B37" s="24" t="s">
        <v>1279</v>
      </c>
      <c r="C37" s="15"/>
      <c r="D37" s="68">
        <v>0</v>
      </c>
      <c r="E37" s="15"/>
      <c r="G37" s="32"/>
      <c r="H37" s="32"/>
      <c r="I37" s="32"/>
      <c r="J37" s="32"/>
      <c r="K37" s="32"/>
      <c r="L37" s="32"/>
      <c r="M37" s="32"/>
      <c r="N37" s="32"/>
      <c r="O37" s="32"/>
    </row>
    <row r="38" spans="1:16">
      <c r="A38" s="23">
        <v>92</v>
      </c>
      <c r="B38" s="24" t="s">
        <v>1280</v>
      </c>
      <c r="C38" s="15"/>
      <c r="D38" s="68">
        <v>0</v>
      </c>
      <c r="E38" s="15"/>
    </row>
    <row r="39" spans="1:16">
      <c r="A39" s="23">
        <v>93</v>
      </c>
      <c r="B39" s="24" t="s">
        <v>1281</v>
      </c>
      <c r="C39" s="15"/>
      <c r="D39" s="68">
        <v>108100</v>
      </c>
      <c r="E39" s="15"/>
      <c r="F39" s="15"/>
    </row>
    <row r="40" spans="1:16">
      <c r="A40" s="23">
        <v>94</v>
      </c>
      <c r="B40" s="24" t="s">
        <v>1282</v>
      </c>
      <c r="C40" s="15"/>
      <c r="D40" s="68">
        <v>0</v>
      </c>
      <c r="E40" s="15"/>
      <c r="F40" s="15"/>
    </row>
    <row r="41" spans="1:16">
      <c r="A41" s="23">
        <v>95</v>
      </c>
      <c r="B41" s="24" t="s">
        <v>1283</v>
      </c>
      <c r="C41" s="15"/>
      <c r="D41" s="68">
        <v>0</v>
      </c>
      <c r="E41" s="15"/>
      <c r="F41" s="15"/>
    </row>
    <row r="42" spans="1:16">
      <c r="A42" s="23">
        <v>96</v>
      </c>
      <c r="B42" s="24" t="s">
        <v>1284</v>
      </c>
      <c r="C42" s="15"/>
      <c r="D42" s="68">
        <v>0</v>
      </c>
      <c r="E42" s="15"/>
      <c r="F42" s="15"/>
    </row>
    <row r="43" spans="1:16">
      <c r="A43" s="23">
        <v>97</v>
      </c>
      <c r="B43" s="24" t="s">
        <v>1285</v>
      </c>
      <c r="C43" s="15"/>
      <c r="D43" s="68">
        <v>0</v>
      </c>
    </row>
    <row r="44" spans="1:16" ht="13.5" thickBot="1">
      <c r="A44" s="23">
        <v>99</v>
      </c>
      <c r="B44" s="70" t="s">
        <v>1255</v>
      </c>
      <c r="C44" s="72"/>
      <c r="D44" s="73">
        <v>103345</v>
      </c>
    </row>
    <row r="45" spans="1:16" ht="13.5" thickTop="1">
      <c r="A45" s="23"/>
      <c r="B45" s="69" t="s">
        <v>113</v>
      </c>
      <c r="C45" s="15"/>
      <c r="D45" s="71">
        <f>SUM(D19:D44)</f>
        <v>8303824</v>
      </c>
    </row>
    <row r="47" spans="1:16" s="91" customFormat="1" ht="15.75">
      <c r="B47" s="92" t="s">
        <v>93</v>
      </c>
      <c r="D47" s="93">
        <f>D16-D45</f>
        <v>0</v>
      </c>
      <c r="E47" s="94" t="str">
        <f>IF(D47&lt;0,"&lt;&lt;","")</f>
        <v/>
      </c>
      <c r="F47" s="95" t="str">
        <f>IF(D47&lt;0,"Warning: This district must use fund","")</f>
        <v/>
      </c>
    </row>
    <row r="48" spans="1:16" ht="15.75">
      <c r="F48" s="95" t="str">
        <f>IF(D47&lt;0,"balance in order to balance budget.","")</f>
        <v/>
      </c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G10" sqref="G10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HEMPHILL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41144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90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89</v>
      </c>
      <c r="D5" s="122">
        <f>'Data Entry_Web Posting'!D13</f>
        <v>4423999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91</v>
      </c>
      <c r="D6" s="125">
        <f>'Data Entry_Web Posting'!D14</f>
        <v>3529825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21.75" customHeight="1" thickTop="1" thickBot="1">
      <c r="A7" s="111"/>
      <c r="B7" s="148">
        <v>5900</v>
      </c>
      <c r="C7" s="146" t="s">
        <v>2148</v>
      </c>
      <c r="D7" s="147">
        <f>'Data Entry_Web Posting'!D15</f>
        <v>350000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 thickTop="1">
      <c r="A8" s="111"/>
      <c r="B8" s="145"/>
      <c r="C8" s="126" t="s">
        <v>92</v>
      </c>
      <c r="D8" s="127">
        <f>'Data Entry_Web Posting'!D16</f>
        <v>8303824</v>
      </c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ht="16.899999999999999" customHeight="1">
      <c r="A9" s="111"/>
      <c r="B9" s="128"/>
      <c r="C9" s="129"/>
      <c r="D9" s="130"/>
      <c r="E9" s="115"/>
      <c r="F9" s="2"/>
      <c r="G9" s="26"/>
      <c r="H9" s="3"/>
      <c r="I9" s="3"/>
      <c r="J9" s="37"/>
      <c r="K9" s="6"/>
      <c r="L9" s="5"/>
      <c r="M9" s="7"/>
      <c r="N9" s="7"/>
      <c r="O9" s="7"/>
    </row>
    <row r="10" spans="1:15" s="41" customFormat="1" ht="15" customHeight="1">
      <c r="A10" s="42"/>
      <c r="B10" s="40" t="s">
        <v>153</v>
      </c>
      <c r="C10" s="44"/>
      <c r="D10" s="45"/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11</v>
      </c>
      <c r="C11" s="44" t="s">
        <v>1262</v>
      </c>
      <c r="D11" s="45">
        <f>'Data Entry_Web Posting'!D19</f>
        <v>4295712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12</v>
      </c>
      <c r="C12" s="44" t="s">
        <v>1243</v>
      </c>
      <c r="D12" s="45">
        <f>'Data Entry_Web Posting'!D20</f>
        <v>127367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13</v>
      </c>
      <c r="C13" s="44" t="s">
        <v>1244</v>
      </c>
      <c r="D13" s="45">
        <f>'Data Entry_Web Posting'!D21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21</v>
      </c>
      <c r="C14" s="44" t="s">
        <v>1265</v>
      </c>
      <c r="D14" s="45">
        <f>'Data Entry_Web Posting'!D22</f>
        <v>0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23</v>
      </c>
      <c r="C15" s="44" t="s">
        <v>1266</v>
      </c>
      <c r="D15" s="45">
        <f>'Data Entry_Web Posting'!D23</f>
        <v>439881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31</v>
      </c>
      <c r="C16" s="44" t="s">
        <v>1256</v>
      </c>
      <c r="D16" s="45">
        <f>'Data Entry_Web Posting'!D24</f>
        <v>154384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32</v>
      </c>
      <c r="C17" s="44" t="s">
        <v>1268</v>
      </c>
      <c r="D17" s="45">
        <f>'Data Entry_Web Posting'!D25</f>
        <v>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43">
        <v>33</v>
      </c>
      <c r="C18" s="44" t="s">
        <v>1269</v>
      </c>
      <c r="D18" s="45">
        <f>'Data Entry_Web Posting'!D26</f>
        <v>52664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34</v>
      </c>
      <c r="C19" s="44" t="s">
        <v>1249</v>
      </c>
      <c r="D19" s="45">
        <f>'Data Entry_Web Posting'!D27</f>
        <v>505979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51">
        <v>35</v>
      </c>
      <c r="C20" s="44" t="s">
        <v>1271</v>
      </c>
      <c r="D20" s="45">
        <f>'Data Entry_Web Posting'!D28</f>
        <v>528662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43">
        <v>36</v>
      </c>
      <c r="C21" s="44" t="s">
        <v>1245</v>
      </c>
      <c r="D21" s="45">
        <f>'Data Entry_Web Posting'!D29</f>
        <v>406954</v>
      </c>
      <c r="E21" s="42"/>
      <c r="F21" s="46"/>
      <c r="G21" s="47"/>
      <c r="H21" s="48"/>
      <c r="I21" s="48"/>
      <c r="J21" s="49"/>
      <c r="K21" s="49"/>
      <c r="L21" s="49"/>
      <c r="M21" s="49"/>
      <c r="N21" s="49"/>
      <c r="O21" s="50"/>
    </row>
    <row r="22" spans="1:15" s="41" customFormat="1" ht="15" customHeight="1">
      <c r="A22" s="42"/>
      <c r="B22" s="51">
        <v>41</v>
      </c>
      <c r="C22" s="44" t="s">
        <v>1273</v>
      </c>
      <c r="D22" s="45">
        <f>'Data Entry_Web Posting'!D30</f>
        <v>441433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51</v>
      </c>
      <c r="C23" s="44" t="s">
        <v>1246</v>
      </c>
      <c r="D23" s="45">
        <f>'Data Entry_Web Posting'!D31</f>
        <v>1126143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52</v>
      </c>
      <c r="C24" s="44" t="s">
        <v>1247</v>
      </c>
      <c r="D24" s="45">
        <f>'Data Entry_Web Posting'!D32</f>
        <v>0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53</v>
      </c>
      <c r="C25" s="44" t="s">
        <v>1248</v>
      </c>
      <c r="D25" s="45">
        <f>'Data Entry_Web Posting'!D33</f>
        <v>13200</v>
      </c>
      <c r="E25" s="42"/>
      <c r="F25" s="52"/>
      <c r="G25" s="47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61</v>
      </c>
      <c r="C26" s="44" t="s">
        <v>1251</v>
      </c>
      <c r="D26" s="45">
        <f>'Data Entry_Web Posting'!D34</f>
        <v>0</v>
      </c>
      <c r="E26" s="42"/>
      <c r="F26" s="52"/>
      <c r="G26" s="109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71</v>
      </c>
      <c r="C27" s="44" t="s">
        <v>1250</v>
      </c>
      <c r="D27" s="45">
        <f>'Data Entry_Web Posting'!D35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  <c r="O27" s="29"/>
    </row>
    <row r="28" spans="1:15" s="41" customFormat="1" ht="15" customHeight="1">
      <c r="A28" s="42"/>
      <c r="B28" s="51">
        <v>81</v>
      </c>
      <c r="C28" s="44" t="s">
        <v>1252</v>
      </c>
      <c r="D28" s="45">
        <f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91</v>
      </c>
      <c r="C29" s="44" t="s">
        <v>1257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92</v>
      </c>
      <c r="C30" s="44" t="s">
        <v>1253</v>
      </c>
      <c r="D30" s="45">
        <f>'Data Entry_Web Posting'!D38</f>
        <v>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93</v>
      </c>
      <c r="C31" s="44" t="s">
        <v>1254</v>
      </c>
      <c r="D31" s="45">
        <f>'Data Entry_Web Posting'!D39</f>
        <v>108100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94</v>
      </c>
      <c r="C32" s="44" t="s">
        <v>1282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95</v>
      </c>
      <c r="C33" s="44" t="s">
        <v>114</v>
      </c>
      <c r="D33" s="45">
        <f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96</v>
      </c>
      <c r="C34" s="44" t="s">
        <v>1284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>
      <c r="A35" s="42"/>
      <c r="B35" s="51">
        <v>97</v>
      </c>
      <c r="C35" s="44" t="s">
        <v>1285</v>
      </c>
      <c r="D35" s="45">
        <f>'Data Entry_Web Posting'!D43</f>
        <v>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5" customHeight="1" thickBot="1">
      <c r="A36" s="42"/>
      <c r="B36" s="54">
        <v>99</v>
      </c>
      <c r="C36" s="55" t="s">
        <v>1258</v>
      </c>
      <c r="D36" s="56">
        <f>'Data Entry_Web Posting'!D44</f>
        <v>103345</v>
      </c>
      <c r="E36" s="42"/>
      <c r="F36" s="52"/>
      <c r="G36" s="47"/>
      <c r="H36" s="48"/>
      <c r="I36" s="48"/>
      <c r="J36" s="53"/>
      <c r="K36" s="53"/>
      <c r="L36" s="53"/>
      <c r="M36" s="53"/>
      <c r="N36" s="53"/>
    </row>
    <row r="37" spans="1:14" s="41" customFormat="1" ht="13.9" customHeight="1" thickTop="1">
      <c r="A37" s="42"/>
      <c r="B37" s="98"/>
      <c r="C37" s="57" t="s">
        <v>43</v>
      </c>
      <c r="D37" s="99">
        <f>SUM(D11:D36)</f>
        <v>8303824</v>
      </c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3.9" customHeight="1">
      <c r="A38" s="42"/>
      <c r="B38" s="58"/>
      <c r="C38" s="131"/>
      <c r="D38" s="132"/>
      <c r="E38" s="42"/>
      <c r="F38" s="47"/>
      <c r="G38" s="52"/>
      <c r="H38" s="48"/>
      <c r="I38" s="48"/>
      <c r="J38" s="53"/>
      <c r="K38" s="53"/>
      <c r="L38" s="53"/>
      <c r="M38" s="53"/>
      <c r="N38" s="53"/>
    </row>
    <row r="39" spans="1:14" s="41" customFormat="1" ht="16.5" thickBot="1">
      <c r="A39" s="42"/>
      <c r="B39" s="100"/>
      <c r="C39" s="101" t="s">
        <v>93</v>
      </c>
      <c r="D39" s="102">
        <f>'Data Entry_Web Posting'!D47</f>
        <v>0</v>
      </c>
      <c r="E39" s="97"/>
      <c r="F39" s="94" t="str">
        <f>IF(E39&lt;0,"&lt;&lt;","")</f>
        <v/>
      </c>
      <c r="G39" s="95" t="str">
        <f>IF(E39&lt;0,"Warning: This district must use unrestricted fund","")</f>
        <v/>
      </c>
      <c r="H39" s="76"/>
      <c r="I39" s="91"/>
      <c r="J39" s="91"/>
      <c r="K39" s="91"/>
      <c r="L39" s="91"/>
      <c r="M39" s="29"/>
      <c r="N39" s="29"/>
    </row>
    <row r="40" spans="1:14" s="108" customFormat="1" ht="18">
      <c r="A40" s="103"/>
      <c r="B40" s="138"/>
      <c r="C40" s="137"/>
      <c r="D40" s="110"/>
      <c r="E40" s="105"/>
      <c r="F40" s="104"/>
      <c r="G40" s="106" t="str">
        <f>IF(E39&lt;0,"balance in order to balance budget.","")</f>
        <v/>
      </c>
      <c r="H40" s="104"/>
      <c r="I40" s="104"/>
      <c r="J40" s="104"/>
      <c r="K40" s="104"/>
      <c r="L40" s="104"/>
      <c r="M40" s="107"/>
      <c r="N40" s="107"/>
    </row>
    <row r="41" spans="1:14" s="41" customFormat="1" ht="15.75">
      <c r="A41" s="42"/>
      <c r="B41" s="58"/>
      <c r="C41" s="58"/>
      <c r="D41" s="59"/>
      <c r="E41" s="6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47"/>
      <c r="C42" s="47"/>
      <c r="D42" s="48"/>
      <c r="E42" s="50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2"/>
      <c r="C43" s="62"/>
      <c r="D43" s="63"/>
      <c r="E43" s="29"/>
      <c r="F43" s="47"/>
      <c r="G43" s="47"/>
      <c r="H43" s="61"/>
      <c r="I43" s="61"/>
      <c r="J43" s="53"/>
      <c r="K43" s="29"/>
      <c r="L43" s="29"/>
      <c r="M43" s="29"/>
      <c r="N43" s="29"/>
    </row>
    <row r="44" spans="1:14" s="41" customFormat="1" ht="15.75">
      <c r="A44" s="29"/>
      <c r="B44" s="64"/>
      <c r="C44" s="65"/>
      <c r="D44" s="66"/>
      <c r="E44" s="29"/>
      <c r="F44" s="64"/>
      <c r="G44" s="65"/>
      <c r="H44" s="66"/>
      <c r="I44" s="66"/>
      <c r="J44" s="53"/>
      <c r="K44" s="29"/>
      <c r="L44" s="29"/>
      <c r="M44" s="29"/>
      <c r="N44" s="29"/>
    </row>
  </sheetData>
  <sheetProtection password="C5EC"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202-903</v>
      </c>
      <c r="B2" s="8" t="str">
        <f>LOOKUP(A2,A6:A1038,B6:B1038)</f>
        <v>HEMPHILL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HISD</cp:lastModifiedBy>
  <cp:lastPrinted>2009-08-11T16:31:08Z</cp:lastPrinted>
  <dcterms:created xsi:type="dcterms:W3CDTF">2006-07-19T19:41:45Z</dcterms:created>
  <dcterms:modified xsi:type="dcterms:W3CDTF">2012-08-28T14:15:02Z</dcterms:modified>
</cp:coreProperties>
</file>